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rg\Nextcloud\AWO\2-Popcornmaschine\"/>
    </mc:Choice>
  </mc:AlternateContent>
  <xr:revisionPtr revIDLastSave="0" documentId="13_ncr:1_{7E2CE653-7638-4C80-966C-73872EA21384}" xr6:coauthVersionLast="36" xr6:coauthVersionMax="36" xr10:uidLastSave="{00000000-0000-0000-0000-000000000000}"/>
  <bookViews>
    <workbookView xWindow="120" yWindow="36" windowWidth="28512" windowHeight="13740" xr2:uid="{00000000-000D-0000-FFFF-FFFF00000000}"/>
  </bookViews>
  <sheets>
    <sheet name="Bestellschein" sheetId="2" r:id="rId1"/>
  </sheets>
  <calcPr calcId="191029"/>
</workbook>
</file>

<file path=xl/calcChain.xml><?xml version="1.0" encoding="utf-8"?>
<calcChain xmlns="http://schemas.openxmlformats.org/spreadsheetml/2006/main">
  <c r="F26" i="2" l="1"/>
  <c r="F29" i="2" l="1"/>
  <c r="C23" i="2" l="1"/>
  <c r="E43" i="2" l="1"/>
  <c r="C30" i="2" l="1"/>
  <c r="F35" i="2" l="1"/>
  <c r="F36" i="2"/>
  <c r="F37" i="2"/>
  <c r="F38" i="2"/>
  <c r="F39" i="2"/>
  <c r="F34" i="2"/>
  <c r="C39" i="2"/>
  <c r="C38" i="2"/>
  <c r="C37" i="2"/>
  <c r="F17" i="2"/>
  <c r="F44" i="2" s="1"/>
  <c r="F16" i="2"/>
  <c r="F43" i="2" s="1"/>
  <c r="F40" i="2" l="1"/>
  <c r="F28" i="2"/>
  <c r="F27" i="2"/>
  <c r="F23" i="2" l="1"/>
  <c r="F20" i="2"/>
  <c r="F31" i="2" l="1"/>
  <c r="F45" i="2" s="1"/>
</calcChain>
</file>

<file path=xl/sharedStrings.xml><?xml version="1.0" encoding="utf-8"?>
<sst xmlns="http://schemas.openxmlformats.org/spreadsheetml/2006/main" count="95" uniqueCount="92">
  <si>
    <t>Popcornmais</t>
  </si>
  <si>
    <t>Gramm</t>
  </si>
  <si>
    <t>Popcornfett</t>
  </si>
  <si>
    <t>Pakete</t>
  </si>
  <si>
    <t>Tüten</t>
  </si>
  <si>
    <t>Genauer Bezeichnung des Entleihers:</t>
  </si>
  <si>
    <t>Funktion</t>
  </si>
  <si>
    <t>Name</t>
  </si>
  <si>
    <t>Vorname</t>
  </si>
  <si>
    <t>HausNr.</t>
  </si>
  <si>
    <t>Ort</t>
  </si>
  <si>
    <t>Straße</t>
  </si>
  <si>
    <t>PLZ</t>
  </si>
  <si>
    <t>Anzahl</t>
  </si>
  <si>
    <t>Kaution</t>
  </si>
  <si>
    <t>Abnahme in Paketen zu je 250 g</t>
  </si>
  <si>
    <t>pro Gramm Rohware</t>
  </si>
  <si>
    <t>Stück</t>
  </si>
  <si>
    <t>Optional:</t>
  </si>
  <si>
    <t>Reinigung</t>
  </si>
  <si>
    <r>
      <t xml:space="preserve">bis </t>
    </r>
    <r>
      <rPr>
        <b/>
        <sz val="11"/>
        <color theme="1"/>
        <rFont val="Calibri"/>
        <family val="2"/>
        <scheme val="minor"/>
      </rPr>
      <t>15 km</t>
    </r>
    <r>
      <rPr>
        <sz val="11"/>
        <color theme="1"/>
        <rFont val="Calibri"/>
        <family val="2"/>
        <scheme val="minor"/>
      </rPr>
      <t xml:space="preserve"> ab Glashütten</t>
    </r>
  </si>
  <si>
    <r>
      <t xml:space="preserve">bis </t>
    </r>
    <r>
      <rPr>
        <b/>
        <sz val="11"/>
        <color theme="1"/>
        <rFont val="Calibri"/>
        <family val="2"/>
        <scheme val="minor"/>
      </rPr>
      <t>30 km</t>
    </r>
    <r>
      <rPr>
        <sz val="11"/>
        <color theme="1"/>
        <rFont val="Calibri"/>
        <family val="2"/>
        <scheme val="minor"/>
      </rPr>
      <t xml:space="preserve"> ab Glashütten</t>
    </r>
  </si>
  <si>
    <r>
      <t xml:space="preserve">bis </t>
    </r>
    <r>
      <rPr>
        <b/>
        <sz val="11"/>
        <color theme="1"/>
        <rFont val="Calibri"/>
        <family val="2"/>
        <scheme val="minor"/>
      </rPr>
      <t>50 km</t>
    </r>
    <r>
      <rPr>
        <sz val="11"/>
        <color theme="1"/>
        <rFont val="Calibri"/>
        <family val="2"/>
        <scheme val="minor"/>
      </rPr>
      <t xml:space="preserve"> ab Glashütten</t>
    </r>
  </si>
  <si>
    <t>und</t>
  </si>
  <si>
    <t>Abholung</t>
  </si>
  <si>
    <t xml:space="preserve">Anlieferung </t>
  </si>
  <si>
    <t>bis 3 Stunde, pro Stunde</t>
  </si>
  <si>
    <t>bis 5 Stunde, pro Stunde</t>
  </si>
  <si>
    <t>bis 8 Stunde, pro Stunde</t>
  </si>
  <si>
    <t xml:space="preserve">Zwischensumme Optional: </t>
  </si>
  <si>
    <t xml:space="preserve">Gesamtsumme: </t>
  </si>
  <si>
    <t>Der Betrag ist vor der Veranstaltung bar zu bezahlen!</t>
  </si>
  <si>
    <t>Sie müssen die Zutaten für die Popcornmaschine 
über den AWO Kreisverband Bayreuth Land e.V. beziehen!</t>
  </si>
  <si>
    <t>Zwischensumme Popcorn:</t>
  </si>
  <si>
    <t>1 Kg ergeben ca. 20 Liter Popcorn</t>
  </si>
  <si>
    <t>Betrag erhalten:</t>
  </si>
  <si>
    <t>Datum</t>
  </si>
  <si>
    <t>Unterschrift - Rödel</t>
  </si>
  <si>
    <t>AWO Kreisverband Bayreuth-Land e.V.</t>
  </si>
  <si>
    <t>Kreisverband Bayreuth-Land e.V.</t>
  </si>
  <si>
    <t>Gesamtpreis 
(incl. Steuer)</t>
  </si>
  <si>
    <t>Preis  je Einheit</t>
  </si>
  <si>
    <t>Geschäftsstelle:</t>
  </si>
  <si>
    <t>95466 Weidenberg</t>
  </si>
  <si>
    <t>Vorsitzender:</t>
  </si>
  <si>
    <t>Herr Karl Lothes</t>
  </si>
  <si>
    <t>Jörg Rödel</t>
  </si>
  <si>
    <t>Pegnitztalstraße 10</t>
  </si>
  <si>
    <t>91257 Pegnitz</t>
  </si>
  <si>
    <t>Hofäckerring 8</t>
  </si>
  <si>
    <t>95496 Glashütten</t>
  </si>
  <si>
    <t>Telefon: 
0 92 41/26 17</t>
  </si>
  <si>
    <t>Telefon: 
0 92 79/9 71 93 78</t>
  </si>
  <si>
    <t>Telefon</t>
  </si>
  <si>
    <t>Handy</t>
  </si>
  <si>
    <t>1 Tag = 25,00 €</t>
  </si>
  <si>
    <t>bis</t>
  </si>
  <si>
    <t>Ausleihgebühr für die Popcornmaschine
(wird nicht zurückerstattet)</t>
  </si>
  <si>
    <t>Leihgebühr</t>
  </si>
  <si>
    <t>Es können nur die grün hinterlegen Felder gefüllt werden!</t>
  </si>
  <si>
    <t>Bezeichnung</t>
  </si>
  <si>
    <t>1 Packet reicht für ca. 4 Portionen Popcorn</t>
  </si>
  <si>
    <t>Leihe vom</t>
  </si>
  <si>
    <t>Kaution
wird wieder zurückerstattet wenn an der Maschine keine sichtbaren Schäden sind
(Funktionsprüfung wird nachgeholt und kann bei Beschädigung zu einer evtl. Nachforderung führen!)</t>
  </si>
  <si>
    <t>Zucker</t>
  </si>
  <si>
    <t>Zucker fein pro Vorgang ca. 30 g</t>
  </si>
  <si>
    <t>kalkulierter Wert lt. Maismenge</t>
  </si>
  <si>
    <t>Kaution zurückerhalten:</t>
  </si>
  <si>
    <t xml:space="preserve">Unterschrift </t>
  </si>
  <si>
    <t xml:space="preserve">Name bitte leserlich - </t>
  </si>
  <si>
    <t>erfolgt durch den Verleiher (AWO)</t>
  </si>
  <si>
    <t>wird zurückerstattet wenn die Maschine in Ordnung ist</t>
  </si>
  <si>
    <t>pro Tag = 25,00 Euro</t>
  </si>
  <si>
    <t>Tage Gesamt</t>
  </si>
  <si>
    <t>Bedienungspersonal</t>
  </si>
  <si>
    <t>Herr Manfred Tözer</t>
  </si>
  <si>
    <t>Königsheidering 107</t>
  </si>
  <si>
    <t>Telefon: 
0 92 78/6 43</t>
  </si>
  <si>
    <t>Internet:</t>
  </si>
  <si>
    <r>
      <t xml:space="preserve">Abholung um
</t>
    </r>
    <r>
      <rPr>
        <b/>
        <sz val="9"/>
        <color theme="1"/>
        <rFont val="Calibri"/>
        <family val="2"/>
        <scheme val="minor"/>
      </rPr>
      <t>(durch den Verleiher)</t>
    </r>
  </si>
  <si>
    <r>
      <t xml:space="preserve">Anlieferung um
</t>
    </r>
    <r>
      <rPr>
        <b/>
        <sz val="9"/>
        <color theme="1"/>
        <rFont val="Calibri"/>
        <family val="2"/>
        <scheme val="minor"/>
      </rPr>
      <t>(durch den Verleiher)</t>
    </r>
  </si>
  <si>
    <r>
      <t xml:space="preserve">Rückgabe um
</t>
    </r>
    <r>
      <rPr>
        <b/>
        <sz val="9"/>
        <color theme="1"/>
        <rFont val="Calibri"/>
        <family val="2"/>
        <scheme val="minor"/>
      </rPr>
      <t>(durch den Entleiher</t>
    </r>
  </si>
  <si>
    <r>
      <t xml:space="preserve">Abholung um 
</t>
    </r>
    <r>
      <rPr>
        <b/>
        <sz val="9"/>
        <color theme="1"/>
        <rFont val="Calibri"/>
        <family val="2"/>
        <scheme val="minor"/>
      </rPr>
      <t>(durch den Entleiher)</t>
    </r>
  </si>
  <si>
    <t xml:space="preserve">Uhrzeiten bitte eingeben: </t>
  </si>
  <si>
    <t>klein - Kleiner-Lausbub ca. 55 g/1,4 Ltr (Poly)</t>
  </si>
  <si>
    <t>groß -  Mittlerer Lausbub ca. 100 g/ 2 Ltr  (Poly)</t>
  </si>
  <si>
    <t>Papiertüten - klein - ca. 45 g/0,9 Liter</t>
  </si>
  <si>
    <t>klein Papier</t>
  </si>
  <si>
    <t>klein Poly</t>
  </si>
  <si>
    <t>groß Poly</t>
  </si>
  <si>
    <t>alternativ wird</t>
  </si>
  <si>
    <t>PopcornÖl geliefert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</si>
</sst>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0\ &quot;€&quot;_-;\-* #,##0.00000\ &quot;€&quot;_-;_-* &quot;-&quot;??\ &quot;€&quot;_-;_-@_-"/>
    <numFmt numFmtId="166" formatCode="0\ &quot;Gramm&quot;"/>
    <numFmt numFmtId="167" formatCode="_-* #,##0.00\ &quot;€&quot;_-;\-* #,##0.00\ &quot;€&quot;_-;_-* &quot;-&quot;?????\ &quot;€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SPD 2002 TheSans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/>
    <xf numFmtId="165" fontId="0" fillId="0" borderId="1" xfId="2" applyNumberFormat="1" applyFont="1" applyFill="1" applyBorder="1"/>
    <xf numFmtId="0" fontId="0" fillId="0" borderId="1" xfId="0" applyBorder="1" applyAlignment="1"/>
    <xf numFmtId="165" fontId="0" fillId="0" borderId="1" xfId="2" applyNumberFormat="1" applyFont="1" applyBorder="1" applyAlignment="1"/>
    <xf numFmtId="44" fontId="0" fillId="0" borderId="1" xfId="2" applyFont="1" applyBorder="1"/>
    <xf numFmtId="44" fontId="0" fillId="0" borderId="1" xfId="0" applyNumberFormat="1" applyBorder="1"/>
    <xf numFmtId="0" fontId="0" fillId="3" borderId="1" xfId="0" applyFill="1" applyBorder="1"/>
    <xf numFmtId="44" fontId="0" fillId="3" borderId="1" xfId="2" applyFont="1" applyFill="1" applyBorder="1" applyAlignment="1">
      <alignment vertical="center"/>
    </xf>
    <xf numFmtId="44" fontId="0" fillId="3" borderId="1" xfId="2" applyFont="1" applyFill="1" applyBorder="1"/>
    <xf numFmtId="0" fontId="0" fillId="2" borderId="1" xfId="2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vertical="center"/>
    </xf>
    <xf numFmtId="44" fontId="0" fillId="2" borderId="1" xfId="2" applyFont="1" applyFill="1" applyBorder="1"/>
    <xf numFmtId="0" fontId="8" fillId="0" borderId="3" xfId="0" applyFont="1" applyBorder="1"/>
    <xf numFmtId="0" fontId="0" fillId="0" borderId="4" xfId="0" applyBorder="1"/>
    <xf numFmtId="0" fontId="0" fillId="0" borderId="5" xfId="0" applyBorder="1"/>
    <xf numFmtId="0" fontId="5" fillId="2" borderId="9" xfId="0" applyFont="1" applyFill="1" applyBorder="1"/>
    <xf numFmtId="44" fontId="5" fillId="2" borderId="9" xfId="2" applyFont="1" applyFill="1" applyBorder="1"/>
    <xf numFmtId="0" fontId="0" fillId="0" borderId="10" xfId="0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2" borderId="1" xfId="2" applyNumberFormat="1" applyFont="1" applyFill="1" applyBorder="1" applyAlignment="1">
      <alignment vertical="center"/>
    </xf>
    <xf numFmtId="0" fontId="0" fillId="4" borderId="1" xfId="0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3" borderId="1" xfId="2" applyNumberFormat="1" applyFont="1" applyFill="1" applyBorder="1" applyAlignment="1">
      <alignment vertical="center"/>
    </xf>
    <xf numFmtId="0" fontId="0" fillId="4" borderId="1" xfId="2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3" borderId="21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44" fontId="0" fillId="0" borderId="13" xfId="2" applyFont="1" applyBorder="1" applyAlignment="1">
      <alignment vertical="center"/>
    </xf>
    <xf numFmtId="0" fontId="0" fillId="2" borderId="14" xfId="0" applyFill="1" applyBorder="1"/>
    <xf numFmtId="44" fontId="0" fillId="2" borderId="13" xfId="2" applyFont="1" applyFill="1" applyBorder="1" applyAlignment="1">
      <alignment vertical="center"/>
    </xf>
    <xf numFmtId="0" fontId="2" fillId="0" borderId="24" xfId="0" applyFont="1" applyFill="1" applyBorder="1" applyAlignment="1"/>
    <xf numFmtId="44" fontId="0" fillId="0" borderId="13" xfId="2" applyFont="1" applyFill="1" applyBorder="1"/>
    <xf numFmtId="0" fontId="2" fillId="0" borderId="12" xfId="0" applyFont="1" applyFill="1" applyBorder="1" applyAlignment="1"/>
    <xf numFmtId="0" fontId="0" fillId="2" borderId="13" xfId="0" applyFill="1" applyBorder="1"/>
    <xf numFmtId="0" fontId="2" fillId="0" borderId="25" xfId="0" applyFont="1" applyFill="1" applyBorder="1" applyAlignment="1"/>
    <xf numFmtId="0" fontId="2" fillId="0" borderId="24" xfId="0" applyFont="1" applyBorder="1" applyAlignment="1"/>
    <xf numFmtId="44" fontId="0" fillId="0" borderId="13" xfId="2" applyFont="1" applyBorder="1"/>
    <xf numFmtId="0" fontId="2" fillId="0" borderId="25" xfId="0" applyFont="1" applyBorder="1" applyAlignment="1"/>
    <xf numFmtId="0" fontId="2" fillId="0" borderId="12" xfId="0" applyFont="1" applyBorder="1" applyAlignment="1"/>
    <xf numFmtId="44" fontId="0" fillId="2" borderId="13" xfId="2" applyFont="1" applyFill="1" applyBorder="1"/>
    <xf numFmtId="44" fontId="2" fillId="0" borderId="26" xfId="2" applyFont="1" applyFill="1" applyBorder="1"/>
    <xf numFmtId="0" fontId="5" fillId="0" borderId="24" xfId="0" applyFont="1" applyFill="1" applyBorder="1"/>
    <xf numFmtId="44" fontId="5" fillId="0" borderId="26" xfId="0" applyNumberFormat="1" applyFont="1" applyFill="1" applyBorder="1"/>
    <xf numFmtId="0" fontId="0" fillId="0" borderId="6" xfId="0" applyBorder="1" applyAlignment="1"/>
    <xf numFmtId="0" fontId="0" fillId="0" borderId="8" xfId="0" applyBorder="1" applyAlignment="1"/>
    <xf numFmtId="0" fontId="0" fillId="0" borderId="6" xfId="0" applyFill="1" applyBorder="1" applyAlignment="1"/>
    <xf numFmtId="0" fontId="0" fillId="0" borderId="8" xfId="0" applyFill="1" applyBorder="1" applyAlignment="1"/>
    <xf numFmtId="164" fontId="0" fillId="2" borderId="1" xfId="0" applyNumberFormat="1" applyFill="1" applyBorder="1" applyProtection="1">
      <protection locked="0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0" fillId="2" borderId="1" xfId="0" applyNumberFormat="1" applyFill="1" applyBorder="1" applyProtection="1"/>
    <xf numFmtId="0" fontId="2" fillId="0" borderId="28" xfId="0" applyFont="1" applyFill="1" applyBorder="1" applyAlignment="1"/>
    <xf numFmtId="166" fontId="0" fillId="0" borderId="8" xfId="2" applyNumberFormat="1" applyFont="1" applyBorder="1" applyAlignment="1"/>
    <xf numFmtId="0" fontId="2" fillId="0" borderId="29" xfId="0" applyFont="1" applyFill="1" applyBorder="1" applyAlignment="1"/>
    <xf numFmtId="0" fontId="0" fillId="4" borderId="1" xfId="0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>
      <alignment horizontal="left" vertical="center"/>
    </xf>
    <xf numFmtId="0" fontId="0" fillId="4" borderId="17" xfId="0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>
      <alignment horizontal="left" vertical="center"/>
    </xf>
    <xf numFmtId="0" fontId="8" fillId="0" borderId="0" xfId="0" applyFont="1" applyBorder="1"/>
    <xf numFmtId="0" fontId="0" fillId="0" borderId="0" xfId="0" applyBorder="1"/>
    <xf numFmtId="44" fontId="3" fillId="5" borderId="13" xfId="0" applyNumberFormat="1" applyFont="1" applyFill="1" applyBorder="1"/>
    <xf numFmtId="0" fontId="3" fillId="6" borderId="23" xfId="0" applyFont="1" applyFill="1" applyBorder="1" applyAlignment="1"/>
    <xf numFmtId="0" fontId="3" fillId="6" borderId="7" xfId="0" applyFont="1" applyFill="1" applyBorder="1" applyAlignment="1"/>
    <xf numFmtId="0" fontId="3" fillId="6" borderId="8" xfId="0" applyFont="1" applyFill="1" applyBorder="1" applyAlignment="1"/>
    <xf numFmtId="44" fontId="3" fillId="6" borderId="13" xfId="0" applyNumberFormat="1" applyFont="1" applyFill="1" applyBorder="1"/>
    <xf numFmtId="0" fontId="7" fillId="6" borderId="14" xfId="0" applyFont="1" applyFill="1" applyBorder="1"/>
    <xf numFmtId="0" fontId="3" fillId="7" borderId="24" xfId="0" applyFont="1" applyFill="1" applyBorder="1"/>
    <xf numFmtId="0" fontId="2" fillId="7" borderId="9" xfId="0" applyFont="1" applyFill="1" applyBorder="1"/>
    <xf numFmtId="0" fontId="2" fillId="7" borderId="6" xfId="0" applyFont="1" applyFill="1" applyBorder="1"/>
    <xf numFmtId="0" fontId="0" fillId="7" borderId="8" xfId="0" applyFill="1" applyBorder="1"/>
    <xf numFmtId="0" fontId="2" fillId="7" borderId="30" xfId="0" applyFont="1" applyFill="1" applyBorder="1"/>
    <xf numFmtId="0" fontId="0" fillId="7" borderId="7" xfId="0" applyFill="1" applyBorder="1"/>
    <xf numFmtId="0" fontId="2" fillId="7" borderId="7" xfId="0" applyFont="1" applyFill="1" applyBorder="1"/>
    <xf numFmtId="44" fontId="2" fillId="7" borderId="8" xfId="2" applyFont="1" applyFill="1" applyBorder="1"/>
    <xf numFmtId="0" fontId="2" fillId="7" borderId="8" xfId="2" applyNumberFormat="1" applyFont="1" applyFill="1" applyBorder="1"/>
    <xf numFmtId="167" fontId="0" fillId="0" borderId="1" xfId="0" applyNumberFormat="1" applyBorder="1"/>
    <xf numFmtId="0" fontId="2" fillId="3" borderId="16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15" xfId="0" applyFill="1" applyBorder="1" applyAlignment="1" applyProtection="1">
      <alignment horizontal="left" vertical="center"/>
      <protection locked="0"/>
    </xf>
    <xf numFmtId="0" fontId="6" fillId="0" borderId="2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4" borderId="17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3" fillId="5" borderId="23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13" fillId="4" borderId="31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3" fillId="4" borderId="5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65" fontId="0" fillId="0" borderId="8" xfId="2" applyNumberFormat="1" applyFont="1" applyFill="1" applyBorder="1" applyAlignment="1"/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1077911</xdr:colOff>
      <xdr:row>0</xdr:row>
      <xdr:rowOff>923925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77911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tabSelected="1" workbookViewId="0">
      <selection activeCell="B4" sqref="B4:F4"/>
    </sheetView>
  </sheetViews>
  <sheetFormatPr baseColWidth="10" defaultRowHeight="14.4"/>
  <cols>
    <col min="1" max="1" width="20.6640625" customWidth="1"/>
    <col min="2" max="2" width="39.33203125" customWidth="1"/>
    <col min="3" max="3" width="15.6640625" customWidth="1"/>
    <col min="4" max="4" width="13.44140625" bestFit="1" customWidth="1"/>
    <col min="5" max="5" width="10.33203125" bestFit="1" customWidth="1"/>
    <col min="6" max="6" width="13.33203125" customWidth="1"/>
  </cols>
  <sheetData>
    <row r="1" spans="1:6" ht="75" customHeight="1">
      <c r="B1" s="4" t="s">
        <v>39</v>
      </c>
    </row>
    <row r="2" spans="1:6" ht="15" thickBot="1">
      <c r="A2" s="119" t="s">
        <v>59</v>
      </c>
      <c r="B2" s="119"/>
      <c r="C2" s="119"/>
      <c r="D2" s="119"/>
      <c r="E2" s="119"/>
      <c r="F2" s="119"/>
    </row>
    <row r="3" spans="1:6" s="3" customFormat="1" ht="24.9" customHeight="1" thickBot="1">
      <c r="A3" s="6" t="s">
        <v>5</v>
      </c>
      <c r="B3" s="65"/>
      <c r="C3" s="65"/>
      <c r="D3" s="65"/>
      <c r="E3" s="65"/>
      <c r="F3" s="66"/>
    </row>
    <row r="4" spans="1:6" s="3" customFormat="1" ht="24.9" customHeight="1">
      <c r="A4" s="36" t="s">
        <v>60</v>
      </c>
      <c r="B4" s="120"/>
      <c r="C4" s="120"/>
      <c r="D4" s="120"/>
      <c r="E4" s="120"/>
      <c r="F4" s="121"/>
    </row>
    <row r="5" spans="1:6" s="3" customFormat="1" ht="24.9" customHeight="1">
      <c r="A5" s="37" t="s">
        <v>7</v>
      </c>
      <c r="B5" s="71"/>
      <c r="C5" s="72" t="s">
        <v>8</v>
      </c>
      <c r="D5" s="100"/>
      <c r="E5" s="100"/>
      <c r="F5" s="101"/>
    </row>
    <row r="6" spans="1:6" s="3" customFormat="1" ht="24.9" customHeight="1">
      <c r="A6" s="37" t="s">
        <v>6</v>
      </c>
      <c r="B6" s="102"/>
      <c r="C6" s="103"/>
      <c r="D6" s="103"/>
      <c r="E6" s="103"/>
      <c r="F6" s="104"/>
    </row>
    <row r="7" spans="1:6" s="3" customFormat="1" ht="24.9" customHeight="1">
      <c r="A7" s="37" t="s">
        <v>11</v>
      </c>
      <c r="B7" s="71"/>
      <c r="C7" s="72" t="s">
        <v>9</v>
      </c>
      <c r="D7" s="100"/>
      <c r="E7" s="100"/>
      <c r="F7" s="101"/>
    </row>
    <row r="8" spans="1:6" s="3" customFormat="1" ht="24.9" customHeight="1">
      <c r="A8" s="37" t="s">
        <v>12</v>
      </c>
      <c r="B8" s="71"/>
      <c r="C8" s="72" t="s">
        <v>10</v>
      </c>
      <c r="D8" s="100"/>
      <c r="E8" s="100"/>
      <c r="F8" s="101"/>
    </row>
    <row r="9" spans="1:6" s="3" customFormat="1" ht="24.9" customHeight="1">
      <c r="A9" s="37" t="s">
        <v>53</v>
      </c>
      <c r="B9" s="71"/>
      <c r="C9" s="72" t="s">
        <v>54</v>
      </c>
      <c r="D9" s="100"/>
      <c r="E9" s="100"/>
      <c r="F9" s="101"/>
    </row>
    <row r="10" spans="1:6" s="3" customFormat="1" ht="24.9" customHeight="1" thickBot="1">
      <c r="A10" s="38" t="s">
        <v>62</v>
      </c>
      <c r="B10" s="73"/>
      <c r="C10" s="74" t="s">
        <v>56</v>
      </c>
      <c r="D10" s="108"/>
      <c r="E10" s="108"/>
      <c r="F10" s="109"/>
    </row>
    <row r="11" spans="1:6" s="3" customFormat="1" ht="24.9" customHeight="1" thickBot="1">
      <c r="A11" s="116" t="s">
        <v>83</v>
      </c>
      <c r="B11" s="117"/>
      <c r="C11" s="117"/>
      <c r="D11" s="117"/>
      <c r="E11" s="117"/>
      <c r="F11" s="118"/>
    </row>
    <row r="12" spans="1:6" s="3" customFormat="1" ht="30" customHeight="1" thickBot="1">
      <c r="A12" s="93" t="s">
        <v>80</v>
      </c>
      <c r="B12" s="95"/>
      <c r="C12" s="94" t="s">
        <v>79</v>
      </c>
      <c r="D12" s="113"/>
      <c r="E12" s="114"/>
      <c r="F12" s="115"/>
    </row>
    <row r="13" spans="1:6" s="3" customFormat="1" ht="30" customHeight="1" thickBot="1">
      <c r="A13" s="93" t="s">
        <v>82</v>
      </c>
      <c r="B13" s="95"/>
      <c r="C13" s="94" t="s">
        <v>81</v>
      </c>
      <c r="D13" s="113"/>
      <c r="E13" s="114"/>
      <c r="F13" s="115"/>
    </row>
    <row r="14" spans="1:6" s="3" customFormat="1" ht="15" thickBot="1">
      <c r="A14" s="7"/>
      <c r="B14" s="8"/>
      <c r="C14" s="7"/>
      <c r="D14" s="8"/>
    </row>
    <row r="15" spans="1:6" ht="60" customHeight="1">
      <c r="A15" s="39"/>
      <c r="B15" s="40"/>
      <c r="C15" s="40"/>
      <c r="D15" s="41" t="s">
        <v>13</v>
      </c>
      <c r="E15" s="42" t="s">
        <v>41</v>
      </c>
      <c r="F15" s="43" t="s">
        <v>40</v>
      </c>
    </row>
    <row r="16" spans="1:6" ht="58.5" customHeight="1">
      <c r="A16" s="98" t="s">
        <v>57</v>
      </c>
      <c r="B16" s="99"/>
      <c r="C16" s="5" t="s">
        <v>55</v>
      </c>
      <c r="D16" s="35">
        <v>1</v>
      </c>
      <c r="E16" s="16">
        <v>25</v>
      </c>
      <c r="F16" s="44">
        <f>SUM(D16*E16)</f>
        <v>25</v>
      </c>
    </row>
    <row r="17" spans="1:6">
      <c r="A17" s="98" t="s">
        <v>63</v>
      </c>
      <c r="B17" s="99"/>
      <c r="C17" s="99"/>
      <c r="D17" s="34">
        <v>1</v>
      </c>
      <c r="E17" s="16">
        <v>100</v>
      </c>
      <c r="F17" s="44">
        <f>SUM(D17*E17)</f>
        <v>100</v>
      </c>
    </row>
    <row r="18" spans="1:6" ht="30" customHeight="1">
      <c r="A18" s="45"/>
      <c r="B18" s="2"/>
      <c r="C18" s="2"/>
      <c r="D18" s="18"/>
      <c r="E18" s="19"/>
      <c r="F18" s="46"/>
    </row>
    <row r="19" spans="1:6">
      <c r="A19" s="105" t="s">
        <v>32</v>
      </c>
      <c r="B19" s="106"/>
      <c r="C19" s="107"/>
      <c r="D19" s="30"/>
      <c r="E19" s="19"/>
      <c r="F19" s="46"/>
    </row>
    <row r="20" spans="1:6">
      <c r="A20" s="47" t="s">
        <v>0</v>
      </c>
      <c r="B20" s="1" t="s">
        <v>16</v>
      </c>
      <c r="C20" s="10">
        <v>4.5900000000000003E-3</v>
      </c>
      <c r="D20" s="33">
        <v>0</v>
      </c>
      <c r="E20" s="15" t="s">
        <v>1</v>
      </c>
      <c r="F20" s="48">
        <f>SUM(D20*C20)</f>
        <v>0</v>
      </c>
    </row>
    <row r="21" spans="1:6">
      <c r="A21" s="49"/>
      <c r="B21" s="60" t="s">
        <v>34</v>
      </c>
      <c r="C21" s="61"/>
      <c r="D21" s="2"/>
      <c r="E21" s="2"/>
      <c r="F21" s="50"/>
    </row>
    <row r="22" spans="1:6">
      <c r="A22" s="47" t="s">
        <v>2</v>
      </c>
      <c r="B22" s="1" t="s">
        <v>16</v>
      </c>
      <c r="C22" s="10">
        <v>1.6500000000000001E-2</v>
      </c>
      <c r="D22" s="2"/>
      <c r="E22" s="2"/>
      <c r="F22" s="46"/>
    </row>
    <row r="23" spans="1:6">
      <c r="A23" s="51" t="s">
        <v>90</v>
      </c>
      <c r="B23" s="9" t="s">
        <v>15</v>
      </c>
      <c r="C23" s="92">
        <f>SUM(C22*250)</f>
        <v>4.125</v>
      </c>
      <c r="D23" s="32">
        <v>0</v>
      </c>
      <c r="E23" s="15" t="s">
        <v>3</v>
      </c>
      <c r="F23" s="48">
        <f>SUM(D23*C23)</f>
        <v>0</v>
      </c>
    </row>
    <row r="24" spans="1:6">
      <c r="A24" s="49" t="s">
        <v>91</v>
      </c>
      <c r="B24" s="60" t="s">
        <v>61</v>
      </c>
      <c r="C24" s="61"/>
      <c r="D24" s="67"/>
      <c r="E24" s="2"/>
      <c r="F24" s="56"/>
    </row>
    <row r="25" spans="1:6">
      <c r="A25" s="47" t="s">
        <v>4</v>
      </c>
      <c r="B25" s="62" t="s">
        <v>17</v>
      </c>
      <c r="C25" s="63"/>
      <c r="D25" s="2"/>
      <c r="E25" s="2"/>
      <c r="F25" s="50"/>
    </row>
    <row r="26" spans="1:6">
      <c r="A26" s="51"/>
      <c r="B26" s="62" t="s">
        <v>86</v>
      </c>
      <c r="C26" s="122">
        <v>9.1999999999999998E-2</v>
      </c>
      <c r="D26" s="32">
        <v>0</v>
      </c>
      <c r="E26" s="15" t="s">
        <v>87</v>
      </c>
      <c r="F26" s="48">
        <f>SUM(D26*C26)</f>
        <v>0</v>
      </c>
    </row>
    <row r="27" spans="1:6">
      <c r="A27" s="51"/>
      <c r="B27" s="1" t="s">
        <v>84</v>
      </c>
      <c r="C27" s="10">
        <v>5.5E-2</v>
      </c>
      <c r="D27" s="32">
        <v>0</v>
      </c>
      <c r="E27" s="15" t="s">
        <v>88</v>
      </c>
      <c r="F27" s="48">
        <f>SUM(D27*C27)</f>
        <v>0</v>
      </c>
    </row>
    <row r="28" spans="1:6">
      <c r="A28" s="49"/>
      <c r="B28" s="11" t="s">
        <v>85</v>
      </c>
      <c r="C28" s="12">
        <v>6.0999999999999999E-2</v>
      </c>
      <c r="D28" s="32">
        <v>0</v>
      </c>
      <c r="E28" s="15" t="s">
        <v>89</v>
      </c>
      <c r="F28" s="48">
        <f>SUM(D28*C28)</f>
        <v>0</v>
      </c>
    </row>
    <row r="29" spans="1:6">
      <c r="A29" s="70" t="s">
        <v>64</v>
      </c>
      <c r="B29" s="60" t="s">
        <v>65</v>
      </c>
      <c r="C29" s="61"/>
      <c r="D29" s="32">
        <v>0</v>
      </c>
      <c r="E29" s="15" t="s">
        <v>1</v>
      </c>
      <c r="F29" s="48">
        <f>SUM(D29*0.0015)</f>
        <v>0</v>
      </c>
    </row>
    <row r="30" spans="1:6">
      <c r="A30" s="68"/>
      <c r="B30" s="11" t="s">
        <v>66</v>
      </c>
      <c r="C30" s="69">
        <f>SUM((D20/114)*30)</f>
        <v>0</v>
      </c>
      <c r="D30" s="64"/>
      <c r="E30" s="2"/>
      <c r="F30" s="56"/>
    </row>
    <row r="31" spans="1:6" ht="15.6">
      <c r="A31" s="110" t="s">
        <v>33</v>
      </c>
      <c r="B31" s="111"/>
      <c r="C31" s="112"/>
      <c r="D31" s="2"/>
      <c r="E31" s="2"/>
      <c r="F31" s="77">
        <f>SUM(F20:F29)</f>
        <v>0</v>
      </c>
    </row>
    <row r="32" spans="1:6">
      <c r="A32" s="45"/>
      <c r="B32" s="2"/>
      <c r="C32" s="2"/>
      <c r="D32" s="2"/>
      <c r="E32" s="2"/>
      <c r="F32" s="50"/>
    </row>
    <row r="33" spans="1:6">
      <c r="A33" s="82" t="s">
        <v>18</v>
      </c>
      <c r="B33" s="2"/>
      <c r="C33" s="2"/>
      <c r="D33" s="2"/>
      <c r="E33" s="2"/>
      <c r="F33" s="50"/>
    </row>
    <row r="34" spans="1:6">
      <c r="A34" s="52" t="s">
        <v>25</v>
      </c>
      <c r="B34" s="9" t="s">
        <v>20</v>
      </c>
      <c r="C34" s="13">
        <v>15</v>
      </c>
      <c r="D34" s="31"/>
      <c r="E34" s="17">
        <v>15</v>
      </c>
      <c r="F34" s="53">
        <f>SUM(E34*D34)</f>
        <v>0</v>
      </c>
    </row>
    <row r="35" spans="1:6">
      <c r="A35" s="54" t="s">
        <v>23</v>
      </c>
      <c r="B35" s="9" t="s">
        <v>21</v>
      </c>
      <c r="C35" s="13">
        <v>25</v>
      </c>
      <c r="D35" s="31"/>
      <c r="E35" s="17">
        <v>25</v>
      </c>
      <c r="F35" s="53">
        <f t="shared" ref="F35:F39" si="0">SUM(E35*D35)</f>
        <v>0</v>
      </c>
    </row>
    <row r="36" spans="1:6">
      <c r="A36" s="55" t="s">
        <v>24</v>
      </c>
      <c r="B36" s="9" t="s">
        <v>22</v>
      </c>
      <c r="C36" s="13">
        <v>40</v>
      </c>
      <c r="D36" s="31"/>
      <c r="E36" s="17">
        <v>40</v>
      </c>
      <c r="F36" s="53">
        <f t="shared" si="0"/>
        <v>0</v>
      </c>
    </row>
    <row r="37" spans="1:6">
      <c r="A37" s="52" t="s">
        <v>74</v>
      </c>
      <c r="B37" s="9" t="s">
        <v>26</v>
      </c>
      <c r="C37" s="14">
        <f>SUM(E37/3)</f>
        <v>16.666666666666668</v>
      </c>
      <c r="D37" s="31"/>
      <c r="E37" s="17">
        <v>50</v>
      </c>
      <c r="F37" s="53">
        <f t="shared" si="0"/>
        <v>0</v>
      </c>
    </row>
    <row r="38" spans="1:6">
      <c r="A38" s="54"/>
      <c r="B38" s="9" t="s">
        <v>27</v>
      </c>
      <c r="C38" s="14">
        <f>SUM(E38/5)</f>
        <v>14</v>
      </c>
      <c r="D38" s="31"/>
      <c r="E38" s="17">
        <v>70</v>
      </c>
      <c r="F38" s="53">
        <f t="shared" si="0"/>
        <v>0</v>
      </c>
    </row>
    <row r="39" spans="1:6">
      <c r="A39" s="55"/>
      <c r="B39" s="9" t="s">
        <v>28</v>
      </c>
      <c r="C39" s="14">
        <f>SUM(E39/8)</f>
        <v>12.5</v>
      </c>
      <c r="D39" s="31"/>
      <c r="E39" s="17">
        <v>100</v>
      </c>
      <c r="F39" s="53">
        <f t="shared" si="0"/>
        <v>0</v>
      </c>
    </row>
    <row r="40" spans="1:6" ht="15.6">
      <c r="A40" s="78" t="s">
        <v>29</v>
      </c>
      <c r="B40" s="79"/>
      <c r="C40" s="80"/>
      <c r="D40" s="2"/>
      <c r="E40" s="20"/>
      <c r="F40" s="81">
        <f>SUM(F34:F39)</f>
        <v>0</v>
      </c>
    </row>
    <row r="41" spans="1:6">
      <c r="A41" s="45"/>
      <c r="B41" s="2"/>
      <c r="C41" s="2"/>
      <c r="D41" s="2"/>
      <c r="E41" s="20"/>
      <c r="F41" s="56"/>
    </row>
    <row r="42" spans="1:6" ht="15.6">
      <c r="A42" s="83" t="s">
        <v>19</v>
      </c>
      <c r="B42" s="85" t="s">
        <v>70</v>
      </c>
      <c r="C42" s="88"/>
      <c r="D42" s="88"/>
      <c r="E42" s="86"/>
      <c r="F42" s="57">
        <v>25</v>
      </c>
    </row>
    <row r="43" spans="1:6" ht="15.6">
      <c r="A43" s="83" t="s">
        <v>58</v>
      </c>
      <c r="B43" s="87" t="s">
        <v>72</v>
      </c>
      <c r="C43" s="89"/>
      <c r="D43" s="89" t="s">
        <v>73</v>
      </c>
      <c r="E43" s="91">
        <f>D16</f>
        <v>1</v>
      </c>
      <c r="F43" s="57">
        <f>F16</f>
        <v>25</v>
      </c>
    </row>
    <row r="44" spans="1:6" ht="15.6">
      <c r="A44" s="83" t="s">
        <v>14</v>
      </c>
      <c r="B44" s="84" t="s">
        <v>71</v>
      </c>
      <c r="C44" s="87"/>
      <c r="D44" s="89"/>
      <c r="E44" s="90"/>
      <c r="F44" s="57">
        <f>F17</f>
        <v>100</v>
      </c>
    </row>
    <row r="45" spans="1:6" ht="18.600000000000001" thickBot="1">
      <c r="A45" s="58" t="s">
        <v>30</v>
      </c>
      <c r="B45" s="24"/>
      <c r="C45" s="24"/>
      <c r="D45" s="24"/>
      <c r="E45" s="25"/>
      <c r="F45" s="59">
        <f>SUM(F31+F40+F44+F43+F42)</f>
        <v>150</v>
      </c>
    </row>
    <row r="46" spans="1:6" ht="15" thickBot="1">
      <c r="A46" s="21" t="s">
        <v>31</v>
      </c>
      <c r="B46" s="22"/>
      <c r="C46" s="22"/>
      <c r="D46" s="22"/>
      <c r="E46" s="22"/>
      <c r="F46" s="23"/>
    </row>
    <row r="47" spans="1:6">
      <c r="A47" s="75"/>
      <c r="B47" s="76"/>
      <c r="C47" s="76"/>
      <c r="D47" s="76"/>
      <c r="E47" s="76"/>
      <c r="F47" s="76"/>
    </row>
    <row r="49" spans="1:6">
      <c r="A49" t="s">
        <v>35</v>
      </c>
      <c r="B49" s="26"/>
      <c r="C49" s="26"/>
      <c r="D49" s="26"/>
      <c r="E49" s="26"/>
      <c r="F49" s="26"/>
    </row>
    <row r="50" spans="1:6">
      <c r="B50" t="s">
        <v>36</v>
      </c>
      <c r="C50" t="s">
        <v>37</v>
      </c>
    </row>
    <row r="51" spans="1:6">
      <c r="C51" t="s">
        <v>38</v>
      </c>
    </row>
    <row r="54" spans="1:6">
      <c r="A54" t="s">
        <v>67</v>
      </c>
      <c r="B54" s="26"/>
      <c r="C54" s="26"/>
      <c r="D54" s="26"/>
      <c r="E54" s="26"/>
      <c r="F54" s="26"/>
    </row>
    <row r="55" spans="1:6">
      <c r="B55" t="s">
        <v>36</v>
      </c>
      <c r="C55" t="s">
        <v>68</v>
      </c>
    </row>
    <row r="56" spans="1:6">
      <c r="C56" s="26" t="s">
        <v>69</v>
      </c>
      <c r="D56" s="26"/>
      <c r="E56" s="26"/>
      <c r="F56" s="26"/>
    </row>
    <row r="59" spans="1:6">
      <c r="A59" s="28" t="s">
        <v>42</v>
      </c>
      <c r="B59" s="28" t="s">
        <v>44</v>
      </c>
      <c r="C59" s="97" t="s">
        <v>78</v>
      </c>
      <c r="D59" s="97"/>
    </row>
    <row r="60" spans="1:6">
      <c r="A60" s="29" t="s">
        <v>75</v>
      </c>
      <c r="B60" s="29" t="s">
        <v>45</v>
      </c>
      <c r="C60" s="29" t="s">
        <v>46</v>
      </c>
      <c r="D60" s="27"/>
    </row>
    <row r="61" spans="1:6">
      <c r="A61" s="29" t="s">
        <v>76</v>
      </c>
      <c r="B61" s="29" t="s">
        <v>47</v>
      </c>
      <c r="C61" s="29" t="s">
        <v>49</v>
      </c>
      <c r="D61" s="27"/>
    </row>
    <row r="62" spans="1:6">
      <c r="A62" s="29" t="s">
        <v>43</v>
      </c>
      <c r="B62" s="29" t="s">
        <v>48</v>
      </c>
      <c r="C62" s="96" t="s">
        <v>50</v>
      </c>
      <c r="D62" s="96"/>
    </row>
    <row r="63" spans="1:6" ht="27.6">
      <c r="A63" s="29" t="s">
        <v>77</v>
      </c>
      <c r="B63" s="29" t="s">
        <v>51</v>
      </c>
      <c r="C63" s="96" t="s">
        <v>52</v>
      </c>
      <c r="D63" s="96"/>
    </row>
  </sheetData>
  <sheetProtection algorithmName="SHA-512" hashValue="rPkJIXI9Lc+i9Y+GGC5uoTnNNcepuwNvT6xYGAet+gxvTllK5K5w0DI1HY0oQSHEglMDSfcM2cOujWus7wOTpA==" saltValue="LcgwlwOQjz7VEKCSRaPcIQ==" spinCount="100000" sheet="1" objects="1" scenarios="1" selectLockedCells="1"/>
  <mergeCells count="18">
    <mergeCell ref="A2:F2"/>
    <mergeCell ref="B4:F4"/>
    <mergeCell ref="C62:D62"/>
    <mergeCell ref="C63:D63"/>
    <mergeCell ref="C59:D59"/>
    <mergeCell ref="A17:C17"/>
    <mergeCell ref="D5:F5"/>
    <mergeCell ref="D7:F7"/>
    <mergeCell ref="D8:F8"/>
    <mergeCell ref="B6:F6"/>
    <mergeCell ref="A19:C19"/>
    <mergeCell ref="A16:B16"/>
    <mergeCell ref="D9:F9"/>
    <mergeCell ref="D10:F10"/>
    <mergeCell ref="A31:C31"/>
    <mergeCell ref="D12:F12"/>
    <mergeCell ref="D13:F13"/>
    <mergeCell ref="A11:F11"/>
  </mergeCells>
  <pageMargins left="0.70866141732283472" right="0.70866141732283472" top="0.78740157480314965" bottom="0.78740157480314965" header="0" footer="0"/>
  <pageSetup paperSize="9" scale="61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Bestellschein</vt:lpstr>
    </vt:vector>
  </TitlesOfParts>
  <Company>ZBFS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Rödel Jörg (ZBFS)</dc:creator>
  <cp:lastModifiedBy>Jörg Rödel</cp:lastModifiedBy>
  <cp:lastPrinted>2023-10-09T15:34:54Z</cp:lastPrinted>
  <dcterms:created xsi:type="dcterms:W3CDTF">2016-08-18T13:35:20Z</dcterms:created>
  <dcterms:modified xsi:type="dcterms:W3CDTF">2023-10-13T14:19:52Z</dcterms:modified>
</cp:coreProperties>
</file>